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filterPrivacy="1" defaultThemeVersion="124226"/>
  <bookViews>
    <workbookView xWindow="-120" yWindow="-120" windowWidth="23256" windowHeight="13176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3" i="5"/>
  <c r="G203"/>
  <c r="G202"/>
  <c r="H202" s="1"/>
  <c r="G201"/>
  <c r="H201" s="1"/>
  <c r="G200"/>
  <c r="H200" s="1"/>
  <c r="G199"/>
  <c r="H199" s="1"/>
  <c r="G198"/>
  <c r="H198" s="1"/>
  <c r="H197"/>
  <c r="G197"/>
  <c r="G196"/>
  <c r="H196" s="1"/>
  <c r="G195"/>
  <c r="H195" s="1"/>
  <c r="G194"/>
  <c r="H194" s="1"/>
  <c r="G193"/>
  <c r="H193" s="1"/>
  <c r="G192"/>
  <c r="H192" s="1"/>
  <c r="H191"/>
  <c r="G191"/>
  <c r="G190"/>
  <c r="H190" s="1"/>
  <c r="G189"/>
  <c r="H189" s="1"/>
  <c r="G188"/>
  <c r="H188" s="1"/>
  <c r="G187"/>
  <c r="H187" s="1"/>
  <c r="G186"/>
  <c r="H186" s="1"/>
  <c r="H185"/>
  <c r="G185"/>
  <c r="G184"/>
  <c r="H184" s="1"/>
  <c r="G183"/>
  <c r="H183" s="1"/>
  <c r="G182"/>
  <c r="H182" s="1"/>
  <c r="G181"/>
  <c r="H181" s="1"/>
  <c r="G180"/>
  <c r="H180" s="1"/>
  <c r="H179"/>
  <c r="G179"/>
  <c r="G178"/>
  <c r="H178" s="1"/>
  <c r="G177"/>
  <c r="H177" s="1"/>
  <c r="G176"/>
  <c r="H176" s="1"/>
  <c r="G175"/>
  <c r="H175" s="1"/>
  <c r="G174"/>
  <c r="H174" s="1"/>
  <c r="H173"/>
  <c r="G173"/>
  <c r="G172"/>
  <c r="H172" s="1"/>
  <c r="G171"/>
  <c r="H171" s="1"/>
  <c r="G170"/>
  <c r="H170" s="1"/>
  <c r="G169"/>
  <c r="H169" s="1"/>
  <c r="G168"/>
  <c r="H168" s="1"/>
  <c r="H167"/>
  <c r="G167"/>
  <c r="G166"/>
  <c r="H166" s="1"/>
  <c r="G165"/>
  <c r="H165" s="1"/>
  <c r="G164"/>
  <c r="H164" s="1"/>
  <c r="G163"/>
  <c r="H163" s="1"/>
  <c r="G162"/>
  <c r="H162" s="1"/>
  <c r="H161"/>
  <c r="G161"/>
  <c r="G160"/>
  <c r="H160" s="1"/>
  <c r="G159"/>
  <c r="H159"/>
  <c r="G158"/>
  <c r="H158" s="1"/>
  <c r="G157"/>
  <c r="H157" s="1"/>
  <c r="G156"/>
  <c r="H156" s="1"/>
  <c r="H155"/>
  <c r="G155"/>
  <c r="G154"/>
  <c r="H154" s="1"/>
  <c r="G153"/>
  <c r="H153" s="1"/>
  <c r="G152"/>
  <c r="H152" s="1"/>
  <c r="G151"/>
  <c r="H151"/>
  <c r="G150"/>
  <c r="H150" s="1"/>
  <c r="H149"/>
  <c r="G149"/>
  <c r="G148"/>
  <c r="H148" s="1"/>
  <c r="G147"/>
  <c r="H147" s="1"/>
  <c r="G146"/>
  <c r="H146" s="1"/>
  <c r="G145"/>
  <c r="H145" s="1"/>
  <c r="G144"/>
  <c r="H144" s="1"/>
  <c r="G143"/>
  <c r="H143" s="1"/>
  <c r="G142"/>
  <c r="H142" s="1"/>
  <c r="G141"/>
  <c r="H141" s="1"/>
  <c r="G140"/>
  <c r="H140" s="1"/>
  <c r="G139"/>
  <c r="H139" s="1"/>
  <c r="G138"/>
  <c r="H138" s="1"/>
  <c r="H137"/>
  <c r="G137"/>
  <c r="G136"/>
  <c r="H136" s="1"/>
  <c r="G135"/>
  <c r="H135"/>
  <c r="G134"/>
  <c r="H134" s="1"/>
  <c r="G133"/>
  <c r="H133" s="1"/>
  <c r="G132"/>
  <c r="H132" s="1"/>
  <c r="H131"/>
  <c r="G131"/>
  <c r="G130"/>
  <c r="H130" s="1"/>
  <c r="G129"/>
  <c r="H129" s="1"/>
  <c r="G128"/>
  <c r="H128" s="1"/>
  <c r="G127"/>
  <c r="H127"/>
  <c r="G126"/>
  <c r="H126" s="1"/>
  <c r="H125"/>
  <c r="G125"/>
  <c r="G124"/>
  <c r="H124" s="1"/>
  <c r="G123"/>
  <c r="H123" s="1"/>
  <c r="G122"/>
  <c r="H122" s="1"/>
  <c r="G121"/>
  <c r="H121" s="1"/>
  <c r="G120"/>
  <c r="H120" s="1"/>
  <c r="G119"/>
  <c r="H119" s="1"/>
  <c r="G118"/>
  <c r="H118" s="1"/>
  <c r="G117"/>
  <c r="H117" s="1"/>
  <c r="G116"/>
  <c r="H116" s="1"/>
  <c r="G115"/>
  <c r="H115" s="1"/>
  <c r="G114"/>
  <c r="H114" s="1"/>
  <c r="H113"/>
  <c r="G113"/>
  <c r="G112"/>
  <c r="H112" s="1"/>
  <c r="G111"/>
  <c r="H111"/>
  <c r="G110"/>
  <c r="H110" s="1"/>
  <c r="G109"/>
  <c r="H109" s="1"/>
  <c r="G108"/>
  <c r="H108" s="1"/>
  <c r="H107"/>
  <c r="G107"/>
  <c r="G106"/>
  <c r="H106" s="1"/>
  <c r="G105"/>
  <c r="H105" s="1"/>
  <c r="G104"/>
  <c r="H104" s="1"/>
  <c r="G103"/>
  <c r="H103"/>
  <c r="G102"/>
  <c r="H102" s="1"/>
  <c r="H101"/>
  <c r="G101"/>
  <c r="G100"/>
  <c r="H100" s="1"/>
  <c r="G99"/>
  <c r="H99" s="1"/>
  <c r="G98"/>
  <c r="H98" s="1"/>
  <c r="G97"/>
  <c r="H97" s="1"/>
  <c r="G96"/>
  <c r="H96" s="1"/>
  <c r="G95"/>
  <c r="H95" s="1"/>
  <c r="G94"/>
  <c r="H94" s="1"/>
  <c r="G93"/>
  <c r="H93" s="1"/>
  <c r="G92"/>
  <c r="H92" s="1"/>
  <c r="G91"/>
  <c r="H91" s="1"/>
  <c r="G90"/>
  <c r="H90" s="1"/>
  <c r="H89"/>
  <c r="G89"/>
  <c r="G88"/>
  <c r="H88" s="1"/>
  <c r="G87"/>
  <c r="H87"/>
  <c r="G86"/>
  <c r="H86" s="1"/>
  <c r="G85"/>
  <c r="H85" s="1"/>
  <c r="G84"/>
  <c r="H84" s="1"/>
  <c r="H83"/>
  <c r="G83"/>
  <c r="G82"/>
  <c r="H82" s="1"/>
  <c r="G81"/>
  <c r="H81" s="1"/>
  <c r="G80"/>
  <c r="H80" s="1"/>
  <c r="G79"/>
  <c r="H79"/>
  <c r="G78"/>
  <c r="H78" s="1"/>
  <c r="H77"/>
  <c r="G77"/>
  <c r="G76"/>
  <c r="H76" s="1"/>
  <c r="G75"/>
  <c r="H75" s="1"/>
  <c r="G74"/>
  <c r="H74" s="1"/>
  <c r="G73"/>
  <c r="H73" s="1"/>
  <c r="G72"/>
  <c r="H72" s="1"/>
  <c r="G71"/>
  <c r="H71" s="1"/>
  <c r="G70"/>
  <c r="H70" s="1"/>
  <c r="G69"/>
  <c r="H69" s="1"/>
  <c r="G68"/>
  <c r="H68" s="1"/>
  <c r="G67"/>
  <c r="H67" s="1"/>
  <c r="G66"/>
  <c r="H66" s="1"/>
  <c r="H65"/>
  <c r="G65"/>
  <c r="G64"/>
  <c r="H64" s="1"/>
  <c r="G63"/>
  <c r="H63"/>
  <c r="G62"/>
  <c r="H62" s="1"/>
  <c r="G61"/>
  <c r="H61" s="1"/>
  <c r="G60"/>
  <c r="H60" s="1"/>
  <c r="H59"/>
  <c r="G59"/>
  <c r="G58"/>
  <c r="H58" s="1"/>
  <c r="G57"/>
  <c r="H57" s="1"/>
  <c r="G56"/>
  <c r="H56" s="1"/>
  <c r="G55"/>
  <c r="H55"/>
  <c r="G54"/>
  <c r="H54" s="1"/>
  <c r="H53"/>
  <c r="G53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H41"/>
  <c r="G41"/>
  <c r="G40"/>
  <c r="H40" s="1"/>
  <c r="G39"/>
  <c r="H39"/>
  <c r="G38"/>
  <c r="H38" s="1"/>
  <c r="G37"/>
  <c r="H37" s="1"/>
  <c r="G36"/>
  <c r="H36" s="1"/>
  <c r="H35"/>
  <c r="G35"/>
  <c r="G34"/>
  <c r="H34" s="1"/>
  <c r="G33"/>
  <c r="H33" s="1"/>
  <c r="H32"/>
  <c r="G32"/>
  <c r="G31"/>
  <c r="H31" s="1"/>
  <c r="H30"/>
  <c r="G30"/>
  <c r="G29"/>
  <c r="H29" s="1"/>
  <c r="H28"/>
  <c r="G28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G14"/>
  <c r="H14" s="1"/>
  <c r="G13"/>
  <c r="H13" s="1"/>
  <c r="G12"/>
  <c r="H12" s="1"/>
  <c r="G11"/>
  <c r="H11" s="1"/>
  <c r="G10"/>
  <c r="H10" s="1"/>
  <c r="G9"/>
  <c r="H9" s="1"/>
  <c r="G8"/>
  <c r="H8" s="1"/>
  <c r="G7"/>
  <c r="H7" s="1"/>
  <c r="G6"/>
  <c r="H6" s="1"/>
  <c r="G5"/>
  <c r="H5" s="1"/>
  <c r="G4"/>
  <c r="H4" s="1"/>
  <c r="C1"/>
  <c r="B1"/>
  <c r="G203" i="4"/>
  <c r="H203" s="1"/>
  <c r="G202"/>
  <c r="H202" s="1"/>
  <c r="H201"/>
  <c r="G201"/>
  <c r="G200"/>
  <c r="H200" s="1"/>
  <c r="G199"/>
  <c r="H199" s="1"/>
  <c r="G198"/>
  <c r="H198" s="1"/>
  <c r="G197"/>
  <c r="H197" s="1"/>
  <c r="G196"/>
  <c r="H196" s="1"/>
  <c r="H195"/>
  <c r="G195"/>
  <c r="G194"/>
  <c r="H194" s="1"/>
  <c r="G193"/>
  <c r="H193" s="1"/>
  <c r="G192"/>
  <c r="H192" s="1"/>
  <c r="G191"/>
  <c r="H191" s="1"/>
  <c r="G190"/>
  <c r="H190" s="1"/>
  <c r="H189"/>
  <c r="G189"/>
  <c r="G188"/>
  <c r="H188" s="1"/>
  <c r="G187"/>
  <c r="H187" s="1"/>
  <c r="G186"/>
  <c r="H186" s="1"/>
  <c r="G185"/>
  <c r="H185" s="1"/>
  <c r="G184"/>
  <c r="H184" s="1"/>
  <c r="H183"/>
  <c r="G183"/>
  <c r="G182"/>
  <c r="H182" s="1"/>
  <c r="G181"/>
  <c r="H181" s="1"/>
  <c r="G180"/>
  <c r="H180" s="1"/>
  <c r="G179"/>
  <c r="H179" s="1"/>
  <c r="G178"/>
  <c r="H178" s="1"/>
  <c r="H177"/>
  <c r="G177"/>
  <c r="G176"/>
  <c r="H176" s="1"/>
  <c r="G175"/>
  <c r="H175" s="1"/>
  <c r="G174"/>
  <c r="H174" s="1"/>
  <c r="G173"/>
  <c r="H173" s="1"/>
  <c r="G172"/>
  <c r="H172" s="1"/>
  <c r="H171"/>
  <c r="G171"/>
  <c r="G170"/>
  <c r="H170" s="1"/>
  <c r="G169"/>
  <c r="H169" s="1"/>
  <c r="G168"/>
  <c r="H168" s="1"/>
  <c r="G167"/>
  <c r="H167"/>
  <c r="G166"/>
  <c r="H166" s="1"/>
  <c r="H165"/>
  <c r="G165"/>
  <c r="G164"/>
  <c r="H164" s="1"/>
  <c r="G163"/>
  <c r="H163" s="1"/>
  <c r="G162"/>
  <c r="H162" s="1"/>
  <c r="G161"/>
  <c r="H161" s="1"/>
  <c r="G160"/>
  <c r="H160" s="1"/>
  <c r="G159"/>
  <c r="H159" s="1"/>
  <c r="G158"/>
  <c r="H158" s="1"/>
  <c r="G157"/>
  <c r="H157" s="1"/>
  <c r="G156"/>
  <c r="H156" s="1"/>
  <c r="G155"/>
  <c r="H155" s="1"/>
  <c r="G154"/>
  <c r="H154" s="1"/>
  <c r="H153"/>
  <c r="G153"/>
  <c r="G152"/>
  <c r="H152" s="1"/>
  <c r="G151"/>
  <c r="H151"/>
  <c r="G150"/>
  <c r="H150" s="1"/>
  <c r="G149"/>
  <c r="H149" s="1"/>
  <c r="G148"/>
  <c r="H148" s="1"/>
  <c r="H147"/>
  <c r="G147"/>
  <c r="G146"/>
  <c r="H146" s="1"/>
  <c r="G145"/>
  <c r="H145" s="1"/>
  <c r="G144"/>
  <c r="H144" s="1"/>
  <c r="G143"/>
  <c r="H143"/>
  <c r="G142"/>
  <c r="H142" s="1"/>
  <c r="H141"/>
  <c r="G141"/>
  <c r="G140"/>
  <c r="H140" s="1"/>
  <c r="G139"/>
  <c r="H139" s="1"/>
  <c r="G138"/>
  <c r="H138" s="1"/>
  <c r="G137"/>
  <c r="H137" s="1"/>
  <c r="G136"/>
  <c r="H136" s="1"/>
  <c r="G135"/>
  <c r="H135" s="1"/>
  <c r="G134"/>
  <c r="H134" s="1"/>
  <c r="G133"/>
  <c r="H133" s="1"/>
  <c r="G132"/>
  <c r="H132" s="1"/>
  <c r="G131"/>
  <c r="H131" s="1"/>
  <c r="G130"/>
  <c r="H130" s="1"/>
  <c r="H129"/>
  <c r="G129"/>
  <c r="G128"/>
  <c r="H128" s="1"/>
  <c r="G127"/>
  <c r="H127"/>
  <c r="G126"/>
  <c r="H126" s="1"/>
  <c r="G125"/>
  <c r="H125" s="1"/>
  <c r="G124"/>
  <c r="H124" s="1"/>
  <c r="H123"/>
  <c r="G123"/>
  <c r="G122"/>
  <c r="H122" s="1"/>
  <c r="G121"/>
  <c r="H121" s="1"/>
  <c r="G120"/>
  <c r="H120" s="1"/>
  <c r="G119"/>
  <c r="H119"/>
  <c r="G118"/>
  <c r="H118" s="1"/>
  <c r="H117"/>
  <c r="G117"/>
  <c r="G116"/>
  <c r="H116" s="1"/>
  <c r="G115"/>
  <c r="H115" s="1"/>
  <c r="G114"/>
  <c r="H114" s="1"/>
  <c r="G113"/>
  <c r="H113" s="1"/>
  <c r="G112"/>
  <c r="H112" s="1"/>
  <c r="G111"/>
  <c r="H111" s="1"/>
  <c r="G110"/>
  <c r="H110" s="1"/>
  <c r="G109"/>
  <c r="H109" s="1"/>
  <c r="G108"/>
  <c r="H108" s="1"/>
  <c r="G107"/>
  <c r="H107" s="1"/>
  <c r="G106"/>
  <c r="H106" s="1"/>
  <c r="H105"/>
  <c r="G105"/>
  <c r="G104"/>
  <c r="H104" s="1"/>
  <c r="G103"/>
  <c r="H103"/>
  <c r="G102"/>
  <c r="H102" s="1"/>
  <c r="G101"/>
  <c r="H101" s="1"/>
  <c r="G100"/>
  <c r="H100" s="1"/>
  <c r="G99"/>
  <c r="H99" s="1"/>
  <c r="G98"/>
  <c r="H98" s="1"/>
  <c r="G97"/>
  <c r="H97" s="1"/>
  <c r="G96"/>
  <c r="H96" s="1"/>
  <c r="G95"/>
  <c r="H95"/>
  <c r="G94"/>
  <c r="H94" s="1"/>
  <c r="H93"/>
  <c r="G93"/>
  <c r="G92"/>
  <c r="H92" s="1"/>
  <c r="G91"/>
  <c r="H91" s="1"/>
  <c r="G90"/>
  <c r="H90" s="1"/>
  <c r="G89"/>
  <c r="H89" s="1"/>
  <c r="G88"/>
  <c r="H88" s="1"/>
  <c r="G87"/>
  <c r="H87"/>
  <c r="G86"/>
  <c r="H86" s="1"/>
  <c r="G85"/>
  <c r="H85" s="1"/>
  <c r="G84"/>
  <c r="H84" s="1"/>
  <c r="G83"/>
  <c r="H83" s="1"/>
  <c r="G82"/>
  <c r="H82" s="1"/>
  <c r="H81"/>
  <c r="G81"/>
  <c r="G80"/>
  <c r="H80" s="1"/>
  <c r="G79"/>
  <c r="H79"/>
  <c r="G78"/>
  <c r="H78" s="1"/>
  <c r="G77"/>
  <c r="H77" s="1"/>
  <c r="G76"/>
  <c r="H76" s="1"/>
  <c r="G75"/>
  <c r="H75" s="1"/>
  <c r="G74"/>
  <c r="H74" s="1"/>
  <c r="G73"/>
  <c r="H73" s="1"/>
  <c r="G72"/>
  <c r="H72" s="1"/>
  <c r="G71"/>
  <c r="H71"/>
  <c r="G70"/>
  <c r="H70" s="1"/>
  <c r="H69"/>
  <c r="G69"/>
  <c r="G68"/>
  <c r="H68" s="1"/>
  <c r="G67"/>
  <c r="H67" s="1"/>
  <c r="G66"/>
  <c r="H66" s="1"/>
  <c r="G65"/>
  <c r="H65" s="1"/>
  <c r="G64"/>
  <c r="H64" s="1"/>
  <c r="G63"/>
  <c r="H63"/>
  <c r="G62"/>
  <c r="H62" s="1"/>
  <c r="G61"/>
  <c r="H61" s="1"/>
  <c r="G60"/>
  <c r="H60" s="1"/>
  <c r="G59"/>
  <c r="H59" s="1"/>
  <c r="G58"/>
  <c r="H58" s="1"/>
  <c r="H57"/>
  <c r="G57"/>
  <c r="G56"/>
  <c r="H56" s="1"/>
  <c r="G55"/>
  <c r="H55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/>
  <c r="G46"/>
  <c r="H46" s="1"/>
  <c r="H45"/>
  <c r="G45"/>
  <c r="G44"/>
  <c r="H44" s="1"/>
  <c r="G43"/>
  <c r="H43" s="1"/>
  <c r="G42"/>
  <c r="H42" s="1"/>
  <c r="G41"/>
  <c r="H41" s="1"/>
  <c r="G40"/>
  <c r="H40" s="1"/>
  <c r="G39"/>
  <c r="H39"/>
  <c r="G38"/>
  <c r="H38" s="1"/>
  <c r="G37"/>
  <c r="H37" s="1"/>
  <c r="G36"/>
  <c r="H36" s="1"/>
  <c r="G35"/>
  <c r="H35" s="1"/>
  <c r="G34"/>
  <c r="H34" s="1"/>
  <c r="H33"/>
  <c r="G33"/>
  <c r="H32"/>
  <c r="G32"/>
  <c r="G31"/>
  <c r="H31" s="1"/>
  <c r="H30"/>
  <c r="G30"/>
  <c r="G29"/>
  <c r="H29" s="1"/>
  <c r="H28"/>
  <c r="G28"/>
  <c r="H27"/>
  <c r="G27"/>
  <c r="H26"/>
  <c r="G26"/>
  <c r="G25"/>
  <c r="H25" s="1"/>
  <c r="H24"/>
  <c r="G24"/>
  <c r="G23"/>
  <c r="H23" s="1"/>
  <c r="H22"/>
  <c r="G22"/>
  <c r="G21"/>
  <c r="H21" s="1"/>
  <c r="H20"/>
  <c r="G20"/>
  <c r="G19"/>
  <c r="H19" s="1"/>
  <c r="H18"/>
  <c r="G18"/>
  <c r="G17"/>
  <c r="H17" s="1"/>
  <c r="H16"/>
  <c r="G16"/>
  <c r="H15"/>
  <c r="G15"/>
  <c r="G14"/>
  <c r="H14" s="1"/>
  <c r="G13"/>
  <c r="H13" s="1"/>
  <c r="G12"/>
  <c r="H12" s="1"/>
  <c r="G11"/>
  <c r="H11" s="1"/>
  <c r="G10"/>
  <c r="H10" s="1"/>
  <c r="G9"/>
  <c r="H9" s="1"/>
  <c r="G8"/>
  <c r="H8" s="1"/>
  <c r="G7"/>
  <c r="H7" s="1"/>
  <c r="G6"/>
  <c r="H6" s="1"/>
  <c r="G5"/>
  <c r="H5" s="1"/>
  <c r="G4"/>
  <c r="H4" s="1"/>
  <c r="C1"/>
  <c r="B1"/>
  <c r="G203" i="3"/>
  <c r="H203"/>
  <c r="G202"/>
  <c r="H202" s="1"/>
  <c r="G201"/>
  <c r="H201"/>
  <c r="G200"/>
  <c r="H200" s="1"/>
  <c r="G199"/>
  <c r="H199" s="1"/>
  <c r="G198"/>
  <c r="H198" s="1"/>
  <c r="G197"/>
  <c r="H197"/>
  <c r="G196"/>
  <c r="H196" s="1"/>
  <c r="G195"/>
  <c r="H195"/>
  <c r="G194"/>
  <c r="H194" s="1"/>
  <c r="G193"/>
  <c r="H193" s="1"/>
  <c r="G192"/>
  <c r="H192" s="1"/>
  <c r="G191"/>
  <c r="H191"/>
  <c r="G190"/>
  <c r="H190" s="1"/>
  <c r="G189"/>
  <c r="H189"/>
  <c r="G188"/>
  <c r="H188" s="1"/>
  <c r="G187"/>
  <c r="H187" s="1"/>
  <c r="G186"/>
  <c r="H186" s="1"/>
  <c r="G185"/>
  <c r="H185" s="1"/>
  <c r="G184"/>
  <c r="H184" s="1"/>
  <c r="G183"/>
  <c r="H183"/>
  <c r="G182"/>
  <c r="H182" s="1"/>
  <c r="H181"/>
  <c r="G181"/>
  <c r="G180"/>
  <c r="H180" s="1"/>
  <c r="G179"/>
  <c r="H179" s="1"/>
  <c r="G178"/>
  <c r="H178" s="1"/>
  <c r="G177"/>
  <c r="H177" s="1"/>
  <c r="G176"/>
  <c r="H176" s="1"/>
  <c r="G175"/>
  <c r="H175" s="1"/>
  <c r="G174"/>
  <c r="H174" s="1"/>
  <c r="G173"/>
  <c r="H173" s="1"/>
  <c r="G172"/>
  <c r="H172" s="1"/>
  <c r="G171"/>
  <c r="H171" s="1"/>
  <c r="G170"/>
  <c r="H170" s="1"/>
  <c r="H169"/>
  <c r="G169"/>
  <c r="G168"/>
  <c r="H168" s="1"/>
  <c r="G167"/>
  <c r="H167"/>
  <c r="G166"/>
  <c r="H166" s="1"/>
  <c r="G165"/>
  <c r="H165" s="1"/>
  <c r="G164"/>
  <c r="H164" s="1"/>
  <c r="H163"/>
  <c r="G163"/>
  <c r="G162"/>
  <c r="H162" s="1"/>
  <c r="G161"/>
  <c r="H161" s="1"/>
  <c r="G160"/>
  <c r="H160" s="1"/>
  <c r="G159"/>
  <c r="H159"/>
  <c r="G158"/>
  <c r="H158" s="1"/>
  <c r="G157"/>
  <c r="H157" s="1"/>
  <c r="G156"/>
  <c r="H156" s="1"/>
  <c r="G155"/>
  <c r="H155" s="1"/>
  <c r="G154"/>
  <c r="H154" s="1"/>
  <c r="G153"/>
  <c r="H153" s="1"/>
  <c r="G152"/>
  <c r="H152" s="1"/>
  <c r="G151"/>
  <c r="H151"/>
  <c r="G150"/>
  <c r="H150" s="1"/>
  <c r="G149"/>
  <c r="H149" s="1"/>
  <c r="G148"/>
  <c r="H148" s="1"/>
  <c r="G147"/>
  <c r="H147" s="1"/>
  <c r="G146"/>
  <c r="H146" s="1"/>
  <c r="H145"/>
  <c r="G145"/>
  <c r="G144"/>
  <c r="H144" s="1"/>
  <c r="G143"/>
  <c r="H143"/>
  <c r="G142"/>
  <c r="H142" s="1"/>
  <c r="G141"/>
  <c r="H141" s="1"/>
  <c r="G140"/>
  <c r="H140" s="1"/>
  <c r="H139"/>
  <c r="G139"/>
  <c r="G138"/>
  <c r="H138" s="1"/>
  <c r="G137"/>
  <c r="H137" s="1"/>
  <c r="G136"/>
  <c r="H136" s="1"/>
  <c r="G135"/>
  <c r="H135"/>
  <c r="G134"/>
  <c r="H134" s="1"/>
  <c r="H133"/>
  <c r="G133"/>
  <c r="G132"/>
  <c r="H132" s="1"/>
  <c r="G131"/>
  <c r="H131" s="1"/>
  <c r="G130"/>
  <c r="H130" s="1"/>
  <c r="G129"/>
  <c r="H129" s="1"/>
  <c r="G128"/>
  <c r="H128" s="1"/>
  <c r="G127"/>
  <c r="H127" s="1"/>
  <c r="G126"/>
  <c r="H126" s="1"/>
  <c r="G125"/>
  <c r="H125" s="1"/>
  <c r="G124"/>
  <c r="H124" s="1"/>
  <c r="G123"/>
  <c r="H123" s="1"/>
  <c r="G122"/>
  <c r="H122" s="1"/>
  <c r="H121"/>
  <c r="G121"/>
  <c r="G120"/>
  <c r="H120" s="1"/>
  <c r="G119"/>
  <c r="H119"/>
  <c r="G118"/>
  <c r="H118" s="1"/>
  <c r="G117"/>
  <c r="H117" s="1"/>
  <c r="G116"/>
  <c r="H116" s="1"/>
  <c r="H115"/>
  <c r="G115"/>
  <c r="G114"/>
  <c r="H114" s="1"/>
  <c r="G113"/>
  <c r="H113" s="1"/>
  <c r="G112"/>
  <c r="H112" s="1"/>
  <c r="G111"/>
  <c r="H111"/>
  <c r="G110"/>
  <c r="H110" s="1"/>
  <c r="G109"/>
  <c r="H109" s="1"/>
  <c r="G108"/>
  <c r="H108" s="1"/>
  <c r="G107"/>
  <c r="H107" s="1"/>
  <c r="G106"/>
  <c r="H106" s="1"/>
  <c r="G105"/>
  <c r="H105" s="1"/>
  <c r="G104"/>
  <c r="H104" s="1"/>
  <c r="G103"/>
  <c r="H103"/>
  <c r="G102"/>
  <c r="H102" s="1"/>
  <c r="G101"/>
  <c r="H101" s="1"/>
  <c r="G100"/>
  <c r="H100" s="1"/>
  <c r="G99"/>
  <c r="H99" s="1"/>
  <c r="G98"/>
  <c r="H98" s="1"/>
  <c r="H97"/>
  <c r="G97"/>
  <c r="G96"/>
  <c r="H96" s="1"/>
  <c r="G95"/>
  <c r="H95"/>
  <c r="G94"/>
  <c r="H94" s="1"/>
  <c r="G93"/>
  <c r="H93" s="1"/>
  <c r="G92"/>
  <c r="H92" s="1"/>
  <c r="H91"/>
  <c r="G91"/>
  <c r="G90"/>
  <c r="H90" s="1"/>
  <c r="G89"/>
  <c r="H89" s="1"/>
  <c r="G88"/>
  <c r="H88" s="1"/>
  <c r="G87"/>
  <c r="H87"/>
  <c r="G86"/>
  <c r="H86" s="1"/>
  <c r="H85"/>
  <c r="G85"/>
  <c r="G84"/>
  <c r="H84" s="1"/>
  <c r="G83"/>
  <c r="H83" s="1"/>
  <c r="G82"/>
  <c r="H82" s="1"/>
  <c r="G81"/>
  <c r="H81" s="1"/>
  <c r="G80"/>
  <c r="H80" s="1"/>
  <c r="G79"/>
  <c r="H79" s="1"/>
  <c r="G78"/>
  <c r="H78" s="1"/>
  <c r="G77"/>
  <c r="H77" s="1"/>
  <c r="G76"/>
  <c r="H76" s="1"/>
  <c r="G75"/>
  <c r="H75" s="1"/>
  <c r="G74"/>
  <c r="H74" s="1"/>
  <c r="H73"/>
  <c r="G73"/>
  <c r="G72"/>
  <c r="H72" s="1"/>
  <c r="G71"/>
  <c r="H71"/>
  <c r="G70"/>
  <c r="H70" s="1"/>
  <c r="G69"/>
  <c r="H69" s="1"/>
  <c r="G68"/>
  <c r="H68" s="1"/>
  <c r="H67"/>
  <c r="G67"/>
  <c r="G66"/>
  <c r="H66" s="1"/>
  <c r="G65"/>
  <c r="H65" s="1"/>
  <c r="G64"/>
  <c r="H64" s="1"/>
  <c r="G63"/>
  <c r="H63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/>
  <c r="G51"/>
  <c r="H51" s="1"/>
  <c r="G50"/>
  <c r="H50" s="1"/>
  <c r="H49"/>
  <c r="G49"/>
  <c r="G48"/>
  <c r="H48" s="1"/>
  <c r="G47"/>
  <c r="H47"/>
  <c r="G46"/>
  <c r="H46"/>
  <c r="G45"/>
  <c r="H45" s="1"/>
  <c r="G44"/>
  <c r="H44" s="1"/>
  <c r="H43"/>
  <c r="G43"/>
  <c r="G42"/>
  <c r="H42" s="1"/>
  <c r="H41"/>
  <c r="G41"/>
  <c r="G40"/>
  <c r="H40" s="1"/>
  <c r="G39"/>
  <c r="H39"/>
  <c r="G38"/>
  <c r="H38"/>
  <c r="H37"/>
  <c r="G37"/>
  <c r="G36"/>
  <c r="H36"/>
  <c r="G35"/>
  <c r="H35" s="1"/>
  <c r="G34"/>
  <c r="H34" s="1"/>
  <c r="H33"/>
  <c r="G33"/>
  <c r="G32"/>
  <c r="H32" s="1"/>
  <c r="H31"/>
  <c r="G31"/>
  <c r="G30"/>
  <c r="H30" s="1"/>
  <c r="H29"/>
  <c r="G29"/>
  <c r="H28"/>
  <c r="G28"/>
  <c r="H27"/>
  <c r="G27"/>
  <c r="H26"/>
  <c r="G26"/>
  <c r="H25"/>
  <c r="G25"/>
  <c r="G24"/>
  <c r="H24" s="1"/>
  <c r="H23"/>
  <c r="G23"/>
  <c r="H22"/>
  <c r="G22"/>
  <c r="H21"/>
  <c r="G21"/>
  <c r="H20"/>
  <c r="G20"/>
  <c r="G19"/>
  <c r="H19" s="1"/>
  <c r="G18"/>
  <c r="H18" s="1"/>
  <c r="G17"/>
  <c r="H17" s="1"/>
  <c r="H16"/>
  <c r="G16"/>
  <c r="G15"/>
  <c r="H15" s="1"/>
  <c r="G14"/>
  <c r="H14" s="1"/>
  <c r="H13"/>
  <c r="G13"/>
  <c r="G12"/>
  <c r="H12" s="1"/>
  <c r="G11"/>
  <c r="H11" s="1"/>
  <c r="G10"/>
  <c r="H10" s="1"/>
  <c r="G9"/>
  <c r="H9" s="1"/>
  <c r="G8"/>
  <c r="H8" s="1"/>
  <c r="G7"/>
  <c r="H7" s="1"/>
  <c r="G6"/>
  <c r="H6" s="1"/>
  <c r="H5"/>
  <c r="G5"/>
  <c r="G4"/>
  <c r="H4" s="1"/>
  <c r="C1"/>
  <c r="B14" i="1" s="1"/>
  <c r="B1" i="3"/>
  <c r="C14" i="1" s="1"/>
  <c r="G203" i="2"/>
  <c r="G202"/>
  <c r="G201"/>
  <c r="G200"/>
  <c r="H200"/>
  <c r="G199"/>
  <c r="G198"/>
  <c r="G197"/>
  <c r="G196"/>
  <c r="H196"/>
  <c r="G195"/>
  <c r="H195" s="1"/>
  <c r="G194"/>
  <c r="H194" s="1"/>
  <c r="G193"/>
  <c r="G192"/>
  <c r="H192" s="1"/>
  <c r="G191"/>
  <c r="G190"/>
  <c r="G189"/>
  <c r="G188"/>
  <c r="H188"/>
  <c r="G187"/>
  <c r="G186"/>
  <c r="H186" s="1"/>
  <c r="G185"/>
  <c r="H185" s="1"/>
  <c r="G184"/>
  <c r="H184" s="1"/>
  <c r="G183"/>
  <c r="G182"/>
  <c r="G181"/>
  <c r="G180"/>
  <c r="H180" s="1"/>
  <c r="G179"/>
  <c r="G178"/>
  <c r="G177"/>
  <c r="G176"/>
  <c r="H176"/>
  <c r="G175"/>
  <c r="G174"/>
  <c r="G173"/>
  <c r="G172"/>
  <c r="H172" s="1"/>
  <c r="G171"/>
  <c r="H171" s="1"/>
  <c r="G170"/>
  <c r="G169"/>
  <c r="G168"/>
  <c r="H168" s="1"/>
  <c r="G167"/>
  <c r="G166"/>
  <c r="H166" s="1"/>
  <c r="G165"/>
  <c r="H165" s="1"/>
  <c r="G164"/>
  <c r="H164"/>
  <c r="G163"/>
  <c r="G162"/>
  <c r="G161"/>
  <c r="G160"/>
  <c r="H160" s="1"/>
  <c r="G159"/>
  <c r="G158"/>
  <c r="G157"/>
  <c r="H157" s="1"/>
  <c r="G156"/>
  <c r="H156"/>
  <c r="G155"/>
  <c r="G154"/>
  <c r="G153"/>
  <c r="G152"/>
  <c r="H152"/>
  <c r="G151"/>
  <c r="G150"/>
  <c r="G149"/>
  <c r="G148"/>
  <c r="H148"/>
  <c r="G147"/>
  <c r="H147" s="1"/>
  <c r="G146"/>
  <c r="H146" s="1"/>
  <c r="G145"/>
  <c r="G144"/>
  <c r="H144" s="1"/>
  <c r="G143"/>
  <c r="G142"/>
  <c r="G141"/>
  <c r="G140"/>
  <c r="H140"/>
  <c r="G139"/>
  <c r="G138"/>
  <c r="H138" s="1"/>
  <c r="G137"/>
  <c r="H137" s="1"/>
  <c r="G136"/>
  <c r="H136" s="1"/>
  <c r="G135"/>
  <c r="G134"/>
  <c r="G133"/>
  <c r="G132"/>
  <c r="H132" s="1"/>
  <c r="G131"/>
  <c r="G130"/>
  <c r="G129"/>
  <c r="G128"/>
  <c r="H128"/>
  <c r="G127"/>
  <c r="H127" s="1"/>
  <c r="G126"/>
  <c r="G125"/>
  <c r="G124"/>
  <c r="H124" s="1"/>
  <c r="G123"/>
  <c r="H123" s="1"/>
  <c r="G122"/>
  <c r="G121"/>
  <c r="G120"/>
  <c r="H120" s="1"/>
  <c r="G119"/>
  <c r="G118"/>
  <c r="H118" s="1"/>
  <c r="G117"/>
  <c r="H117" s="1"/>
  <c r="G116"/>
  <c r="H116"/>
  <c r="G115"/>
  <c r="G114"/>
  <c r="G113"/>
  <c r="G112"/>
  <c r="H112" s="1"/>
  <c r="G111"/>
  <c r="G110"/>
  <c r="G109"/>
  <c r="H109" s="1"/>
  <c r="G108"/>
  <c r="H108"/>
  <c r="G107"/>
  <c r="G106"/>
  <c r="G105"/>
  <c r="G104"/>
  <c r="H104"/>
  <c r="G103"/>
  <c r="G102"/>
  <c r="G101"/>
  <c r="G100"/>
  <c r="H100"/>
  <c r="G99"/>
  <c r="H99" s="1"/>
  <c r="G98"/>
  <c r="H98" s="1"/>
  <c r="G97"/>
  <c r="G96"/>
  <c r="H96" s="1"/>
  <c r="G95"/>
  <c r="G94"/>
  <c r="G93"/>
  <c r="G92"/>
  <c r="H92"/>
  <c r="G91"/>
  <c r="G90"/>
  <c r="H90" s="1"/>
  <c r="G89"/>
  <c r="H89" s="1"/>
  <c r="G88"/>
  <c r="H88" s="1"/>
  <c r="G87"/>
  <c r="G86"/>
  <c r="G85"/>
  <c r="G84"/>
  <c r="H84" s="1"/>
  <c r="G83"/>
  <c r="G82"/>
  <c r="G81"/>
  <c r="G80"/>
  <c r="H80"/>
  <c r="G79"/>
  <c r="H79" s="1"/>
  <c r="G78"/>
  <c r="G77"/>
  <c r="G76"/>
  <c r="H76" s="1"/>
  <c r="G75"/>
  <c r="H75" s="1"/>
  <c r="G74"/>
  <c r="G73"/>
  <c r="G72"/>
  <c r="H72" s="1"/>
  <c r="G71"/>
  <c r="G70"/>
  <c r="H70" s="1"/>
  <c r="G69"/>
  <c r="H69" s="1"/>
  <c r="G68"/>
  <c r="H68"/>
  <c r="G67"/>
  <c r="G66"/>
  <c r="G65"/>
  <c r="G64"/>
  <c r="H64" s="1"/>
  <c r="G63"/>
  <c r="G62"/>
  <c r="G61"/>
  <c r="H61" s="1"/>
  <c r="G60"/>
  <c r="H60"/>
  <c r="G59"/>
  <c r="G58"/>
  <c r="H58" s="1"/>
  <c r="G57"/>
  <c r="G56"/>
  <c r="H56"/>
  <c r="G55"/>
  <c r="G54"/>
  <c r="G53"/>
  <c r="H53" s="1"/>
  <c r="G52"/>
  <c r="H52"/>
  <c r="G51"/>
  <c r="H51" s="1"/>
  <c r="G50"/>
  <c r="H50" s="1"/>
  <c r="G49"/>
  <c r="G48"/>
  <c r="H48" s="1"/>
  <c r="G47"/>
  <c r="G46"/>
  <c r="G45"/>
  <c r="G44"/>
  <c r="H44"/>
  <c r="G43"/>
  <c r="G42"/>
  <c r="H42" s="1"/>
  <c r="G41"/>
  <c r="H41" s="1"/>
  <c r="G40"/>
  <c r="H40" s="1"/>
  <c r="G39"/>
  <c r="G38"/>
  <c r="G37"/>
  <c r="G36"/>
  <c r="H36" s="1"/>
  <c r="G35"/>
  <c r="G34"/>
  <c r="G33"/>
  <c r="G32"/>
  <c r="H32"/>
  <c r="G31"/>
  <c r="H31" s="1"/>
  <c r="G30"/>
  <c r="G29"/>
  <c r="G28"/>
  <c r="H28" s="1"/>
  <c r="G27"/>
  <c r="H27" s="1"/>
  <c r="G26"/>
  <c r="G25"/>
  <c r="G24"/>
  <c r="H24" s="1"/>
  <c r="G23"/>
  <c r="G22"/>
  <c r="H22" s="1"/>
  <c r="G21"/>
  <c r="H21" s="1"/>
  <c r="G20"/>
  <c r="H20"/>
  <c r="G19"/>
  <c r="G18"/>
  <c r="G17"/>
  <c r="G16"/>
  <c r="H16" s="1"/>
  <c r="G15"/>
  <c r="G14"/>
  <c r="G13"/>
  <c r="H13" s="1"/>
  <c r="G12"/>
  <c r="H12"/>
  <c r="G11"/>
  <c r="G10"/>
  <c r="H10" s="1"/>
  <c r="G9"/>
  <c r="G8"/>
  <c r="H8"/>
  <c r="G7"/>
  <c r="G6"/>
  <c r="G5"/>
  <c r="H5" s="1"/>
  <c r="G4"/>
  <c r="H4" s="1"/>
  <c r="H203"/>
  <c r="H202"/>
  <c r="H201"/>
  <c r="H199"/>
  <c r="H198"/>
  <c r="H197"/>
  <c r="H193"/>
  <c r="H191"/>
  <c r="H190"/>
  <c r="H189"/>
  <c r="H187"/>
  <c r="H183"/>
  <c r="H182"/>
  <c r="H181"/>
  <c r="H179"/>
  <c r="H178"/>
  <c r="H177"/>
  <c r="H175"/>
  <c r="H174"/>
  <c r="H173"/>
  <c r="H170"/>
  <c r="H169"/>
  <c r="H167"/>
  <c r="H163"/>
  <c r="H162"/>
  <c r="H161"/>
  <c r="H159"/>
  <c r="H158"/>
  <c r="H155"/>
  <c r="H154"/>
  <c r="H153"/>
  <c r="H151"/>
  <c r="H150"/>
  <c r="H149"/>
  <c r="H145"/>
  <c r="H143"/>
  <c r="H142"/>
  <c r="H141"/>
  <c r="H139"/>
  <c r="H135"/>
  <c r="H134"/>
  <c r="H133"/>
  <c r="H131"/>
  <c r="H130"/>
  <c r="H129"/>
  <c r="H126"/>
  <c r="H125"/>
  <c r="H122"/>
  <c r="H121"/>
  <c r="H119"/>
  <c r="H115"/>
  <c r="H114"/>
  <c r="H113"/>
  <c r="H111"/>
  <c r="H110"/>
  <c r="H107"/>
  <c r="H106"/>
  <c r="H105"/>
  <c r="H103"/>
  <c r="H102"/>
  <c r="H101"/>
  <c r="H97"/>
  <c r="H95"/>
  <c r="H94"/>
  <c r="H93"/>
  <c r="H91"/>
  <c r="H87"/>
  <c r="H86"/>
  <c r="H85"/>
  <c r="H83"/>
  <c r="H82"/>
  <c r="H81"/>
  <c r="H78"/>
  <c r="H77"/>
  <c r="H74"/>
  <c r="H73"/>
  <c r="H71"/>
  <c r="H67"/>
  <c r="H66"/>
  <c r="H65"/>
  <c r="H63"/>
  <c r="H62"/>
  <c r="H59"/>
  <c r="H57"/>
  <c r="H55"/>
  <c r="H54"/>
  <c r="H49"/>
  <c r="H47"/>
  <c r="H46"/>
  <c r="H45"/>
  <c r="H43"/>
  <c r="H39"/>
  <c r="H38"/>
  <c r="H37"/>
  <c r="H35"/>
  <c r="H34"/>
  <c r="H33"/>
  <c r="H30"/>
  <c r="H29"/>
  <c r="H26"/>
  <c r="H25"/>
  <c r="H23"/>
  <c r="H19"/>
  <c r="H18"/>
  <c r="H17"/>
  <c r="H15"/>
  <c r="H14"/>
  <c r="H11"/>
  <c r="H9"/>
  <c r="H7"/>
  <c r="H6"/>
  <c r="G1"/>
  <c r="C1"/>
  <c r="B1"/>
  <c r="H1" i="5" l="1"/>
  <c r="G1" s="1"/>
  <c r="C9" i="1"/>
  <c r="A9"/>
  <c r="H1" i="2"/>
  <c r="H1" i="3"/>
  <c r="G1" s="1"/>
  <c r="D14" i="1" s="1"/>
  <c r="H1" i="4"/>
  <c r="G1" s="1"/>
  <c r="E9" i="1" l="1"/>
</calcChain>
</file>

<file path=xl/sharedStrings.xml><?xml version="1.0" encoding="utf-8"?>
<sst xmlns="http://schemas.openxmlformats.org/spreadsheetml/2006/main" count="99" uniqueCount="74">
  <si>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</si>
  <si>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</si>
  <si>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</si>
  <si>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</si>
  <si>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</si>
  <si>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</si>
  <si>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</si>
  <si>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</si>
  <si>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</si>
  <si>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</si>
  <si>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</si>
  <si>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</si>
  <si>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</si>
  <si>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</si>
  <si>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</si>
  <si>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</si>
  <si>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</si>
  <si>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</si>
  <si>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</si>
  <si>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</si>
  <si>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ISTRUZIONE SUPERIORE  V. GERACE</t>
  </si>
  <si>
    <t>89022 CITTANOVA (RC) PIAZZA SAN ROCCO C.F. 82001760808 C.M. RCIS02300N</t>
  </si>
  <si>
    <t>21 del 09/02/2021</t>
  </si>
  <si>
    <t>17 del 21/01/2021</t>
  </si>
  <si>
    <t>1/PA del 29/01/2021</t>
  </si>
  <si>
    <t>283 del 25/08/2020</t>
  </si>
  <si>
    <t>3020000037 del 08/01/2021</t>
  </si>
  <si>
    <t>19/PA del 30/03/2021</t>
  </si>
  <si>
    <t>16/2021PA del 29/03/2021</t>
  </si>
  <si>
    <t>290 del 26/08/2020</t>
  </si>
  <si>
    <t>119/PA del 03/03/2021</t>
  </si>
  <si>
    <t>A/8/PA del 22/03/2021</t>
  </si>
  <si>
    <t>344 del 03/05/2021</t>
  </si>
  <si>
    <t>9 del 17/02/2021</t>
  </si>
  <si>
    <t>3/PA del 04/05/2021</t>
  </si>
  <si>
    <t>8U00075818 del 11/05/2021</t>
  </si>
  <si>
    <t>8U00074949 del 11/05/2021</t>
  </si>
  <si>
    <t>12 del 31/03/2021</t>
  </si>
  <si>
    <t>2021-FPA-0000041 del 17/04/2021</t>
  </si>
  <si>
    <t>193 del 03/06/2021</t>
  </si>
  <si>
    <t>197 del 07/06/2021</t>
  </si>
  <si>
    <t>20/PA del 18/05/2021</t>
  </si>
  <si>
    <t>143 del 04/06/2021</t>
  </si>
  <si>
    <t>FE/200 del 01/06/2021</t>
  </si>
  <si>
    <t>8U00107203 del 10/07/2021</t>
  </si>
  <si>
    <t>8U00106889 del 10/07/2021</t>
  </si>
  <si>
    <t>FE/415 del 20/07/2021</t>
  </si>
  <si>
    <t>FE/426 del 22/07/2021</t>
  </si>
  <si>
    <t>22/PA del 31/08/2021</t>
  </si>
  <si>
    <t>255 del 13/09/2021</t>
  </si>
  <si>
    <t>211342626 del 02/07/2021</t>
  </si>
  <si>
    <t>2021-FPA-0000080 del 06/09/2021</t>
  </si>
  <si>
    <t>8U00136754 del 09/09/2021</t>
  </si>
  <si>
    <t>8U00137349 del 09/09/2021</t>
  </si>
  <si>
    <t>211740151 del 02/09/2021</t>
  </si>
  <si>
    <t>210945052 del 02/05/2021</t>
  </si>
  <si>
    <t>32/2021PA del 25/06/2021</t>
  </si>
  <si>
    <t>170/PA del 28/09/2021</t>
  </si>
  <si>
    <t>FPA 92/21 del 30/09/2021</t>
  </si>
  <si>
    <t>212115517 del 02/11/2021</t>
  </si>
  <si>
    <t>A/22/PA del 25/10/2021</t>
  </si>
  <si>
    <t>261 del 23/10/2021</t>
  </si>
  <si>
    <t>192PA del 04/11/2021</t>
  </si>
  <si>
    <t>150 del 05/11/2021</t>
  </si>
  <si>
    <t>8U00169468 del 11/11/2021</t>
  </si>
  <si>
    <t>A/26/PA del 12/11/2021</t>
  </si>
  <si>
    <t>276 del 12/11/2021</t>
  </si>
  <si>
    <t>8U00169430 del 11/11/2021</t>
  </si>
  <si>
    <t>FATTPA 1_21 del 03/12/2021</t>
  </si>
  <si>
    <t>363 del 30/09/2021</t>
  </si>
  <si>
    <t>3020067673 del 16/12/2021</t>
  </si>
  <si>
    <t>187 del 30/11/2021</t>
  </si>
  <si>
    <t>3E del 10/12/2021</t>
  </si>
  <si>
    <t>1030 del 14/12/2021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</si>
</sst>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=""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D13" sqref="D13"/>
    </sheetView>
  </sheetViews>
  <sheetFormatPr defaultColWidth="9.109375" defaultRowHeight="14.4"/>
  <cols>
    <col min="1" max="1" width="17.5546875" style="4" customWidth="1"/>
    <col min="2" max="4" width="16.5546875" style="4" customWidth="1"/>
    <col min="5" max="5" width="14.88671875" style="4" customWidth="1"/>
    <col min="6" max="6" width="16.5546875" style="4" customWidth="1"/>
    <col min="7" max="7" width="36.5546875" style="4" customWidth="1"/>
    <col min="8" max="16384" width="9.109375" style="4"/>
  </cols>
  <sheetData>
    <row r="1" spans="1:11">
      <c r="A1" s="3"/>
    </row>
    <row r="2" spans="1:11" ht="15.9" customHeight="1">
      <c r="B2" s="5" t="s">
        <v>20</v>
      </c>
    </row>
    <row r="3" spans="1:11" ht="12.75" customHeight="1">
      <c r="B3" s="2" t="s">
        <v>21</v>
      </c>
    </row>
    <row r="4" spans="1:11" ht="15" thickBot="1"/>
    <row r="5" spans="1:11" ht="18" customHeight="1" thickBot="1">
      <c r="B5" s="9" t="s">
        <v>17</v>
      </c>
      <c r="F5" s="18">
        <v>2021</v>
      </c>
    </row>
    <row r="7" spans="1:11" s="20" customFormat="1" ht="24.9" customHeight="1">
      <c r="A7" s="36" t="s">
        <v>1</v>
      </c>
      <c r="B7" s="37"/>
      <c r="C7" s="37"/>
      <c r="D7" s="37"/>
      <c r="E7" s="37"/>
      <c r="F7" s="38"/>
    </row>
    <row r="8" spans="1:11" ht="30.75" customHeight="1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>
      <c r="A9" s="39">
        <f>SUM(B13:B16)</f>
        <v>16</v>
      </c>
      <c r="B9" s="35"/>
      <c r="C9" s="34">
        <f>SUM(C13:C16)</f>
        <v>21551.09</v>
      </c>
      <c r="D9" s="35"/>
      <c r="E9" s="40">
        <f>('Trimestre 1'!H1+'Trimestre 2'!H1+'Trimestre 3'!H1+'Trimestre 4'!H1)/C9</f>
        <v>18.936436161697621</v>
      </c>
      <c r="F9" s="41"/>
    </row>
    <row r="10" spans="1:11" s="6" customFormat="1" ht="20.100000000000001" customHeight="1" thickBot="1">
      <c r="A10" s="21"/>
      <c r="B10" s="21"/>
      <c r="C10" s="22"/>
      <c r="D10" s="21"/>
      <c r="E10" s="23"/>
      <c r="F10" s="30"/>
    </row>
    <row r="11" spans="1:11" s="20" customFormat="1" ht="24.9" customHeight="1">
      <c r="A11" s="42" t="s">
        <v>2</v>
      </c>
      <c r="B11" s="43"/>
      <c r="C11" s="43"/>
      <c r="D11" s="43"/>
      <c r="E11" s="43"/>
      <c r="F11" s="44"/>
    </row>
    <row r="12" spans="1:11" ht="46.5" customHeight="1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>
      <c r="A13" s="28" t="s">
        <v>13</v>
      </c>
      <c r="B13" s="17"/>
      <c r="C13" s="29"/>
      <c r="D13" s="29"/>
      <c r="E13" s="29"/>
      <c r="F13" s="33"/>
      <c r="G13" s="7"/>
      <c r="H13" s="8"/>
      <c r="I13" s="8"/>
      <c r="J13" s="6"/>
      <c r="K13" s="6"/>
    </row>
    <row r="14" spans="1:11" ht="22.5" customHeight="1">
      <c r="A14" s="28" t="s">
        <v>14</v>
      </c>
      <c r="B14" s="17">
        <f>'Trimestre 2'!C1</f>
        <v>16</v>
      </c>
      <c r="C14" s="29">
        <f>'Trimestre 2'!B1</f>
        <v>21551.09</v>
      </c>
      <c r="D14" s="29">
        <f>'Trimestre 2'!G1</f>
        <v>34.562485238565657</v>
      </c>
      <c r="E14" s="29"/>
      <c r="F14" s="33"/>
      <c r="G14" s="6"/>
      <c r="H14" s="6"/>
      <c r="I14" s="6"/>
      <c r="J14" s="6"/>
      <c r="K14" s="6"/>
    </row>
    <row r="15" spans="1:11" ht="22.5" customHeight="1">
      <c r="A15" s="28" t="s">
        <v>15</v>
      </c>
      <c r="B15" s="17"/>
      <c r="C15" s="29"/>
      <c r="D15" s="29"/>
      <c r="E15" s="29"/>
      <c r="F15" s="33"/>
    </row>
    <row r="16" spans="1:11" ht="21.75" customHeight="1">
      <c r="A16" s="28" t="s">
        <v>16</v>
      </c>
      <c r="B16" s="17"/>
      <c r="C16" s="29"/>
      <c r="D16" s="29"/>
      <c r="E16" s="29"/>
      <c r="F16" s="33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4.4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>
      <c r="B1" s="15">
        <f>SUM(B4:B195)</f>
        <v>0</v>
      </c>
      <c r="C1">
        <f>COUNTA(A4:A203)</f>
        <v>0</v>
      </c>
      <c r="G1" s="16">
        <f>IF(B1&lt;&gt;0,H1/B1,0)</f>
        <v>0</v>
      </c>
      <c r="H1" s="15">
        <f>SUM(H4:H195)</f>
        <v>0</v>
      </c>
    </row>
    <row r="3" spans="1:8" s="11" customFormat="1" ht="43.2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4.4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>
      <c r="B1" s="15">
        <f>SUM(B4:B195)</f>
        <v>21551.09</v>
      </c>
      <c r="C1">
        <f>COUNTA(A4:A203)</f>
        <v>16</v>
      </c>
      <c r="G1" s="16">
        <f>IF(B1&lt;&gt;0,H1/B1,0)</f>
        <v>34.562485238565657</v>
      </c>
      <c r="H1" s="15">
        <f>SUM(H4:H195)</f>
        <v>744859.23</v>
      </c>
    </row>
    <row r="3" spans="1:8" s="11" customFormat="1" ht="43.2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>
      <c r="A4" s="19" t="s">
        <v>22</v>
      </c>
      <c r="B4" s="12">
        <v>217</v>
      </c>
      <c r="C4" s="13">
        <v>44289</v>
      </c>
      <c r="D4" s="13">
        <v>44303</v>
      </c>
      <c r="E4" s="13"/>
      <c r="F4" s="13"/>
      <c r="G4" s="1">
        <f>D4-C4-(F4-E4)</f>
        <v>14</v>
      </c>
      <c r="H4" s="12">
        <f>B4*G4</f>
        <v>3038</v>
      </c>
    </row>
    <row r="5" spans="1:8">
      <c r="A5" s="19" t="s">
        <v>23</v>
      </c>
      <c r="B5" s="12">
        <v>90</v>
      </c>
      <c r="C5" s="13">
        <v>44289</v>
      </c>
      <c r="D5" s="13">
        <v>44303</v>
      </c>
      <c r="E5" s="13"/>
      <c r="F5" s="13"/>
      <c r="G5" s="1">
        <f t="shared" ref="G5:G68" si="0">D5-C5-(F5-E5)</f>
        <v>14</v>
      </c>
      <c r="H5" s="12">
        <f t="shared" ref="H5:H68" si="1">B5*G5</f>
        <v>1260</v>
      </c>
    </row>
    <row r="6" spans="1:8">
      <c r="A6" s="19" t="s">
        <v>24</v>
      </c>
      <c r="B6" s="12">
        <v>338.03</v>
      </c>
      <c r="C6" s="13">
        <v>44289</v>
      </c>
      <c r="D6" s="13">
        <v>44303</v>
      </c>
      <c r="E6" s="13"/>
      <c r="F6" s="13"/>
      <c r="G6" s="1">
        <f t="shared" si="0"/>
        <v>14</v>
      </c>
      <c r="H6" s="12">
        <f t="shared" si="1"/>
        <v>4732.42</v>
      </c>
    </row>
    <row r="7" spans="1:8">
      <c r="A7" s="19" t="s">
        <v>25</v>
      </c>
      <c r="B7" s="12">
        <v>426.4</v>
      </c>
      <c r="C7" s="13">
        <v>44116</v>
      </c>
      <c r="D7" s="13">
        <v>44303</v>
      </c>
      <c r="E7" s="13"/>
      <c r="F7" s="13"/>
      <c r="G7" s="1">
        <f t="shared" si="0"/>
        <v>187</v>
      </c>
      <c r="H7" s="12">
        <f t="shared" si="1"/>
        <v>79736.800000000003</v>
      </c>
    </row>
    <row r="8" spans="1:8">
      <c r="A8" s="19" t="s">
        <v>26</v>
      </c>
      <c r="B8" s="12">
        <v>550</v>
      </c>
      <c r="C8" s="13">
        <v>44289</v>
      </c>
      <c r="D8" s="13">
        <v>44303</v>
      </c>
      <c r="E8" s="13"/>
      <c r="F8" s="13"/>
      <c r="G8" s="1">
        <f t="shared" si="0"/>
        <v>14</v>
      </c>
      <c r="H8" s="12">
        <f t="shared" si="1"/>
        <v>7700</v>
      </c>
    </row>
    <row r="9" spans="1:8">
      <c r="A9" s="19" t="s">
        <v>27</v>
      </c>
      <c r="B9" s="12">
        <v>621.1</v>
      </c>
      <c r="C9" s="13">
        <v>44326</v>
      </c>
      <c r="D9" s="13">
        <v>44303</v>
      </c>
      <c r="E9" s="13"/>
      <c r="F9" s="13"/>
      <c r="G9" s="1">
        <f t="shared" si="0"/>
        <v>-23</v>
      </c>
      <c r="H9" s="12">
        <f t="shared" si="1"/>
        <v>-14285.300000000001</v>
      </c>
    </row>
    <row r="10" spans="1:8">
      <c r="A10" s="19" t="s">
        <v>28</v>
      </c>
      <c r="B10" s="12">
        <v>670</v>
      </c>
      <c r="C10" s="13">
        <v>44326</v>
      </c>
      <c r="D10" s="13">
        <v>44303</v>
      </c>
      <c r="E10" s="13"/>
      <c r="F10" s="13"/>
      <c r="G10" s="1">
        <f t="shared" si="0"/>
        <v>-23</v>
      </c>
      <c r="H10" s="12">
        <f t="shared" si="1"/>
        <v>-15410</v>
      </c>
    </row>
    <row r="11" spans="1:8">
      <c r="A11" s="19" t="s">
        <v>29</v>
      </c>
      <c r="B11" s="12">
        <v>1469</v>
      </c>
      <c r="C11" s="13">
        <v>44116</v>
      </c>
      <c r="D11" s="13">
        <v>44303</v>
      </c>
      <c r="E11" s="13"/>
      <c r="F11" s="13"/>
      <c r="G11" s="1">
        <f t="shared" si="0"/>
        <v>187</v>
      </c>
      <c r="H11" s="12">
        <f t="shared" si="1"/>
        <v>274703</v>
      </c>
    </row>
    <row r="12" spans="1:8">
      <c r="A12" s="19" t="s">
        <v>30</v>
      </c>
      <c r="B12" s="12">
        <v>3600</v>
      </c>
      <c r="C12" s="13">
        <v>44309</v>
      </c>
      <c r="D12" s="13">
        <v>44327</v>
      </c>
      <c r="E12" s="13"/>
      <c r="F12" s="13"/>
      <c r="G12" s="1">
        <f t="shared" si="0"/>
        <v>18</v>
      </c>
      <c r="H12" s="12">
        <f t="shared" si="1"/>
        <v>64800</v>
      </c>
    </row>
    <row r="13" spans="1:8">
      <c r="A13" s="19" t="s">
        <v>31</v>
      </c>
      <c r="B13" s="12">
        <v>271.68</v>
      </c>
      <c r="C13" s="13">
        <v>44308</v>
      </c>
      <c r="D13" s="13">
        <v>44327</v>
      </c>
      <c r="E13" s="13"/>
      <c r="F13" s="13"/>
      <c r="G13" s="1">
        <f t="shared" si="0"/>
        <v>19</v>
      </c>
      <c r="H13" s="12">
        <f t="shared" si="1"/>
        <v>5161.92</v>
      </c>
    </row>
    <row r="14" spans="1:8">
      <c r="A14" s="19" t="s">
        <v>32</v>
      </c>
      <c r="B14" s="12">
        <v>428.92</v>
      </c>
      <c r="C14" s="13">
        <v>44354</v>
      </c>
      <c r="D14" s="13">
        <v>44327</v>
      </c>
      <c r="E14" s="13"/>
      <c r="F14" s="13"/>
      <c r="G14" s="1">
        <f t="shared" si="0"/>
        <v>-27</v>
      </c>
      <c r="H14" s="12">
        <f t="shared" si="1"/>
        <v>-11580.84</v>
      </c>
    </row>
    <row r="15" spans="1:8">
      <c r="A15" s="19" t="s">
        <v>33</v>
      </c>
      <c r="B15" s="12">
        <v>10206.5</v>
      </c>
      <c r="C15" s="13">
        <v>44289</v>
      </c>
      <c r="D15" s="13">
        <v>44327</v>
      </c>
      <c r="E15" s="13"/>
      <c r="F15" s="13"/>
      <c r="G15" s="1">
        <f t="shared" si="0"/>
        <v>38</v>
      </c>
      <c r="H15" s="12">
        <f t="shared" si="1"/>
        <v>387847</v>
      </c>
    </row>
    <row r="16" spans="1:8">
      <c r="A16" s="19" t="s">
        <v>34</v>
      </c>
      <c r="B16" s="12">
        <v>2131.15</v>
      </c>
      <c r="C16" s="13">
        <v>44354</v>
      </c>
      <c r="D16" s="13">
        <v>44338</v>
      </c>
      <c r="E16" s="13"/>
      <c r="F16" s="13"/>
      <c r="G16" s="1">
        <f t="shared" si="0"/>
        <v>-16</v>
      </c>
      <c r="H16" s="12">
        <f t="shared" si="1"/>
        <v>-34098.400000000001</v>
      </c>
    </row>
    <row r="17" spans="1:8">
      <c r="A17" s="19" t="s">
        <v>35</v>
      </c>
      <c r="B17" s="12">
        <v>105</v>
      </c>
      <c r="C17" s="13">
        <v>44365</v>
      </c>
      <c r="D17" s="13">
        <v>44338</v>
      </c>
      <c r="E17" s="13"/>
      <c r="F17" s="13"/>
      <c r="G17" s="1">
        <f t="shared" si="0"/>
        <v>-27</v>
      </c>
      <c r="H17" s="12">
        <f t="shared" si="1"/>
        <v>-2835</v>
      </c>
    </row>
    <row r="18" spans="1:8">
      <c r="A18" s="19" t="s">
        <v>36</v>
      </c>
      <c r="B18" s="12">
        <v>326.31</v>
      </c>
      <c r="C18" s="13">
        <v>44365</v>
      </c>
      <c r="D18" s="13">
        <v>44338</v>
      </c>
      <c r="E18" s="13"/>
      <c r="F18" s="13"/>
      <c r="G18" s="1">
        <f t="shared" si="0"/>
        <v>-27</v>
      </c>
      <c r="H18" s="12">
        <f t="shared" si="1"/>
        <v>-8810.3700000000008</v>
      </c>
    </row>
    <row r="19" spans="1:8">
      <c r="A19" s="19" t="s">
        <v>37</v>
      </c>
      <c r="B19" s="12">
        <v>100</v>
      </c>
      <c r="C19" s="13">
        <v>44326</v>
      </c>
      <c r="D19" s="13">
        <v>44355</v>
      </c>
      <c r="E19" s="13"/>
      <c r="F19" s="13"/>
      <c r="G19" s="1">
        <f t="shared" si="0"/>
        <v>29</v>
      </c>
      <c r="H19" s="12">
        <f t="shared" si="1"/>
        <v>2900</v>
      </c>
    </row>
    <row r="20" spans="1:8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4.4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>
      <c r="B1" s="15">
        <f>SUM(B4:B195)</f>
        <v>25555.23</v>
      </c>
      <c r="C1">
        <f>COUNTA(A4:A203)</f>
        <v>11</v>
      </c>
      <c r="G1" s="16">
        <f>IF(B1&lt;&gt;0,H1/B1,0)</f>
        <v>-12.323980257661542</v>
      </c>
      <c r="H1" s="15">
        <f>SUM(H4:H195)</f>
        <v>-314942.14999999997</v>
      </c>
    </row>
    <row r="3" spans="1:8" s="11" customFormat="1" ht="43.2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>
      <c r="A4" s="19" t="s">
        <v>38</v>
      </c>
      <c r="B4" s="12">
        <v>100</v>
      </c>
      <c r="C4" s="13">
        <v>44357</v>
      </c>
      <c r="D4" s="13">
        <v>44397</v>
      </c>
      <c r="E4" s="13"/>
      <c r="F4" s="13"/>
      <c r="G4" s="1">
        <f>D4-C4-(F4-E4)</f>
        <v>40</v>
      </c>
      <c r="H4" s="12">
        <f>B4*G4</f>
        <v>4000</v>
      </c>
    </row>
    <row r="5" spans="1:8">
      <c r="A5" s="19" t="s">
        <v>39</v>
      </c>
      <c r="B5" s="12">
        <v>2818</v>
      </c>
      <c r="C5" s="13">
        <v>44385</v>
      </c>
      <c r="D5" s="13">
        <v>44397</v>
      </c>
      <c r="E5" s="13"/>
      <c r="F5" s="13"/>
      <c r="G5" s="1">
        <f t="shared" ref="G5:G68" si="0">D5-C5-(F5-E5)</f>
        <v>12</v>
      </c>
      <c r="H5" s="12">
        <f t="shared" ref="H5:H68" si="1">B5*G5</f>
        <v>33816</v>
      </c>
    </row>
    <row r="6" spans="1:8">
      <c r="A6" s="19" t="s">
        <v>40</v>
      </c>
      <c r="B6" s="12">
        <v>719</v>
      </c>
      <c r="C6" s="13">
        <v>44414</v>
      </c>
      <c r="D6" s="13">
        <v>44397</v>
      </c>
      <c r="E6" s="13"/>
      <c r="F6" s="13"/>
      <c r="G6" s="1">
        <f t="shared" si="0"/>
        <v>-17</v>
      </c>
      <c r="H6" s="12">
        <f t="shared" si="1"/>
        <v>-12223</v>
      </c>
    </row>
    <row r="7" spans="1:8">
      <c r="A7" s="19" t="s">
        <v>41</v>
      </c>
      <c r="B7" s="12">
        <v>620.5</v>
      </c>
      <c r="C7" s="13">
        <v>44414</v>
      </c>
      <c r="D7" s="13">
        <v>44397</v>
      </c>
      <c r="E7" s="13"/>
      <c r="F7" s="13"/>
      <c r="G7" s="1">
        <f t="shared" si="0"/>
        <v>-17</v>
      </c>
      <c r="H7" s="12">
        <f t="shared" si="1"/>
        <v>-10548.5</v>
      </c>
    </row>
    <row r="8" spans="1:8">
      <c r="A8" s="19" t="s">
        <v>42</v>
      </c>
      <c r="B8" s="12">
        <v>405.55</v>
      </c>
      <c r="C8" s="13">
        <v>44414</v>
      </c>
      <c r="D8" s="13">
        <v>44397</v>
      </c>
      <c r="E8" s="13"/>
      <c r="F8" s="13"/>
      <c r="G8" s="1">
        <f t="shared" si="0"/>
        <v>-17</v>
      </c>
      <c r="H8" s="12">
        <f t="shared" si="1"/>
        <v>-6894.35</v>
      </c>
    </row>
    <row r="9" spans="1:8">
      <c r="A9" s="19" t="s">
        <v>43</v>
      </c>
      <c r="B9" s="12">
        <v>9025</v>
      </c>
      <c r="C9" s="13">
        <v>44414</v>
      </c>
      <c r="D9" s="13">
        <v>44397</v>
      </c>
      <c r="E9" s="13"/>
      <c r="F9" s="13"/>
      <c r="G9" s="1">
        <f t="shared" si="0"/>
        <v>-17</v>
      </c>
      <c r="H9" s="12">
        <f t="shared" si="1"/>
        <v>-153425</v>
      </c>
    </row>
    <row r="10" spans="1:8">
      <c r="A10" s="19" t="s">
        <v>44</v>
      </c>
      <c r="B10" s="12">
        <v>100</v>
      </c>
      <c r="C10" s="13">
        <v>44422</v>
      </c>
      <c r="D10" s="13">
        <v>44397</v>
      </c>
      <c r="E10" s="13"/>
      <c r="F10" s="13"/>
      <c r="G10" s="1">
        <f t="shared" si="0"/>
        <v>-25</v>
      </c>
      <c r="H10" s="12">
        <f t="shared" si="1"/>
        <v>-2500</v>
      </c>
    </row>
    <row r="11" spans="1:8">
      <c r="A11" s="19" t="s">
        <v>45</v>
      </c>
      <c r="B11" s="12">
        <v>329.38</v>
      </c>
      <c r="C11" s="13">
        <v>44422</v>
      </c>
      <c r="D11" s="13">
        <v>44397</v>
      </c>
      <c r="E11" s="13"/>
      <c r="F11" s="13"/>
      <c r="G11" s="1">
        <f t="shared" si="0"/>
        <v>-25</v>
      </c>
      <c r="H11" s="12">
        <f t="shared" si="1"/>
        <v>-8234.5</v>
      </c>
    </row>
    <row r="12" spans="1:8">
      <c r="A12" s="19" t="s">
        <v>46</v>
      </c>
      <c r="B12" s="12">
        <v>10650</v>
      </c>
      <c r="C12" s="13">
        <v>44463</v>
      </c>
      <c r="D12" s="13">
        <v>44450</v>
      </c>
      <c r="E12" s="13"/>
      <c r="F12" s="13"/>
      <c r="G12" s="1">
        <f t="shared" si="0"/>
        <v>-13</v>
      </c>
      <c r="H12" s="12">
        <f t="shared" si="1"/>
        <v>-138450</v>
      </c>
    </row>
    <row r="13" spans="1:8">
      <c r="A13" s="19" t="s">
        <v>47</v>
      </c>
      <c r="B13" s="12">
        <v>412</v>
      </c>
      <c r="C13" s="13">
        <v>44476</v>
      </c>
      <c r="D13" s="13">
        <v>44450</v>
      </c>
      <c r="E13" s="13"/>
      <c r="F13" s="13"/>
      <c r="G13" s="1">
        <f t="shared" si="0"/>
        <v>-26</v>
      </c>
      <c r="H13" s="12">
        <f t="shared" si="1"/>
        <v>-10712</v>
      </c>
    </row>
    <row r="14" spans="1:8">
      <c r="A14" s="19" t="s">
        <v>48</v>
      </c>
      <c r="B14" s="12">
        <v>375.8</v>
      </c>
      <c r="C14" s="13">
        <v>44476</v>
      </c>
      <c r="D14" s="13">
        <v>44450</v>
      </c>
      <c r="E14" s="13"/>
      <c r="F14" s="13"/>
      <c r="G14" s="1">
        <f t="shared" si="0"/>
        <v>-26</v>
      </c>
      <c r="H14" s="12">
        <f t="shared" si="1"/>
        <v>-9770.8000000000011</v>
      </c>
    </row>
    <row r="15" spans="1:8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4.4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>
      <c r="B1" s="15">
        <f>SUM(B4:B195)</f>
        <v>14427.28</v>
      </c>
      <c r="C1">
        <f>COUNTA(A4:A203)</f>
        <v>26</v>
      </c>
      <c r="G1" s="16">
        <f>IF(B1&lt;&gt;0,H1/B1,0)</f>
        <v>-1.5121519787513655</v>
      </c>
      <c r="H1" s="15">
        <f>SUM(H4:H195)</f>
        <v>-21816.240000000002</v>
      </c>
    </row>
    <row r="3" spans="1:8" s="11" customFormat="1" ht="43.2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>
      <c r="A4" s="19" t="s">
        <v>49</v>
      </c>
      <c r="B4" s="12">
        <v>280</v>
      </c>
      <c r="C4" s="13">
        <v>44489</v>
      </c>
      <c r="D4" s="13">
        <v>44488</v>
      </c>
      <c r="E4" s="13"/>
      <c r="F4" s="13"/>
      <c r="G4" s="1">
        <f>D4-C4-(F4-E4)</f>
        <v>-1</v>
      </c>
      <c r="H4" s="12">
        <f>B4*G4</f>
        <v>-280</v>
      </c>
    </row>
    <row r="5" spans="1:8">
      <c r="A5" s="19" t="s">
        <v>50</v>
      </c>
      <c r="B5" s="12">
        <v>179.9</v>
      </c>
      <c r="C5" s="13">
        <v>44422</v>
      </c>
      <c r="D5" s="13">
        <v>44488</v>
      </c>
      <c r="E5" s="13"/>
      <c r="F5" s="13"/>
      <c r="G5" s="1">
        <f t="shared" ref="G5:G68" si="0">D5-C5-(F5-E5)</f>
        <v>66</v>
      </c>
      <c r="H5" s="12">
        <f t="shared" ref="H5:H68" si="1">B5*G5</f>
        <v>11873.4</v>
      </c>
    </row>
    <row r="6" spans="1:8">
      <c r="A6" s="19" t="s">
        <v>51</v>
      </c>
      <c r="B6" s="12">
        <v>200</v>
      </c>
      <c r="C6" s="13">
        <v>44489</v>
      </c>
      <c r="D6" s="13">
        <v>44488</v>
      </c>
      <c r="E6" s="13"/>
      <c r="F6" s="13"/>
      <c r="G6" s="1">
        <f t="shared" si="0"/>
        <v>-1</v>
      </c>
      <c r="H6" s="12">
        <f t="shared" si="1"/>
        <v>-200</v>
      </c>
    </row>
    <row r="7" spans="1:8">
      <c r="A7" s="19" t="s">
        <v>52</v>
      </c>
      <c r="B7" s="12">
        <v>110</v>
      </c>
      <c r="C7" s="13">
        <v>44489</v>
      </c>
      <c r="D7" s="13">
        <v>44488</v>
      </c>
      <c r="E7" s="13"/>
      <c r="F7" s="13"/>
      <c r="G7" s="1">
        <f t="shared" si="0"/>
        <v>-1</v>
      </c>
      <c r="H7" s="12">
        <f t="shared" si="1"/>
        <v>-110</v>
      </c>
    </row>
    <row r="8" spans="1:8">
      <c r="A8" s="19" t="s">
        <v>53</v>
      </c>
      <c r="B8" s="12">
        <v>326.5</v>
      </c>
      <c r="C8" s="13">
        <v>44489</v>
      </c>
      <c r="D8" s="13">
        <v>44488</v>
      </c>
      <c r="E8" s="13"/>
      <c r="F8" s="13"/>
      <c r="G8" s="1">
        <f t="shared" si="0"/>
        <v>-1</v>
      </c>
      <c r="H8" s="12">
        <f t="shared" si="1"/>
        <v>-326.5</v>
      </c>
    </row>
    <row r="9" spans="1:8">
      <c r="A9" s="19" t="s">
        <v>54</v>
      </c>
      <c r="B9" s="12">
        <v>79.900000000000006</v>
      </c>
      <c r="C9" s="13">
        <v>44489</v>
      </c>
      <c r="D9" s="13">
        <v>44488</v>
      </c>
      <c r="E9" s="13"/>
      <c r="F9" s="13"/>
      <c r="G9" s="1">
        <f t="shared" si="0"/>
        <v>-1</v>
      </c>
      <c r="H9" s="12">
        <f t="shared" si="1"/>
        <v>-79.900000000000006</v>
      </c>
    </row>
    <row r="10" spans="1:8">
      <c r="A10" s="19" t="s">
        <v>55</v>
      </c>
      <c r="B10" s="12">
        <v>95.62</v>
      </c>
      <c r="C10" s="13">
        <v>44357</v>
      </c>
      <c r="D10" s="13">
        <v>44488</v>
      </c>
      <c r="E10" s="13"/>
      <c r="F10" s="13"/>
      <c r="G10" s="1">
        <f t="shared" si="0"/>
        <v>131</v>
      </c>
      <c r="H10" s="12">
        <f t="shared" si="1"/>
        <v>12526.220000000001</v>
      </c>
    </row>
    <row r="11" spans="1:8">
      <c r="A11" s="19" t="s">
        <v>56</v>
      </c>
      <c r="B11" s="12">
        <v>1566</v>
      </c>
      <c r="C11" s="13">
        <v>44504</v>
      </c>
      <c r="D11" s="13">
        <v>44488</v>
      </c>
      <c r="E11" s="13"/>
      <c r="F11" s="13"/>
      <c r="G11" s="1">
        <f t="shared" si="0"/>
        <v>-16</v>
      </c>
      <c r="H11" s="12">
        <f t="shared" si="1"/>
        <v>-25056</v>
      </c>
    </row>
    <row r="12" spans="1:8">
      <c r="A12" s="19" t="s">
        <v>57</v>
      </c>
      <c r="B12" s="12">
        <v>150</v>
      </c>
      <c r="C12" s="13">
        <v>44504</v>
      </c>
      <c r="D12" s="13">
        <v>44488</v>
      </c>
      <c r="E12" s="13"/>
      <c r="F12" s="13"/>
      <c r="G12" s="1">
        <f t="shared" si="0"/>
        <v>-16</v>
      </c>
      <c r="H12" s="12">
        <f t="shared" si="1"/>
        <v>-2400</v>
      </c>
    </row>
    <row r="13" spans="1:8">
      <c r="A13" s="19" t="s">
        <v>58</v>
      </c>
      <c r="B13" s="12">
        <v>819</v>
      </c>
      <c r="C13" s="13">
        <v>44504</v>
      </c>
      <c r="D13" s="13">
        <v>44488</v>
      </c>
      <c r="E13" s="13"/>
      <c r="F13" s="13"/>
      <c r="G13" s="1">
        <f t="shared" si="0"/>
        <v>-16</v>
      </c>
      <c r="H13" s="12">
        <f t="shared" si="1"/>
        <v>-13104</v>
      </c>
    </row>
    <row r="14" spans="1:8">
      <c r="A14" s="19" t="s">
        <v>59</v>
      </c>
      <c r="B14" s="12">
        <v>79.900000000000006</v>
      </c>
      <c r="C14" s="13">
        <v>44539</v>
      </c>
      <c r="D14" s="13">
        <v>44551</v>
      </c>
      <c r="E14" s="13"/>
      <c r="F14" s="13"/>
      <c r="G14" s="1">
        <f t="shared" si="0"/>
        <v>12</v>
      </c>
      <c r="H14" s="12">
        <f t="shared" si="1"/>
        <v>958.80000000000007</v>
      </c>
    </row>
    <row r="15" spans="1:8">
      <c r="A15" s="19" t="s">
        <v>60</v>
      </c>
      <c r="B15" s="12">
        <v>333.89</v>
      </c>
      <c r="C15" s="13">
        <v>44539</v>
      </c>
      <c r="D15" s="13">
        <v>44551</v>
      </c>
      <c r="E15" s="13"/>
      <c r="F15" s="13"/>
      <c r="G15" s="1">
        <f t="shared" si="0"/>
        <v>12</v>
      </c>
      <c r="H15" s="12">
        <f t="shared" si="1"/>
        <v>4006.68</v>
      </c>
    </row>
    <row r="16" spans="1:8">
      <c r="A16" s="19" t="s">
        <v>61</v>
      </c>
      <c r="B16" s="12">
        <v>239.74</v>
      </c>
      <c r="C16" s="13">
        <v>44539</v>
      </c>
      <c r="D16" s="13">
        <v>44551</v>
      </c>
      <c r="E16" s="13"/>
      <c r="F16" s="13"/>
      <c r="G16" s="1">
        <f t="shared" si="0"/>
        <v>12</v>
      </c>
      <c r="H16" s="12">
        <f t="shared" si="1"/>
        <v>2876.88</v>
      </c>
    </row>
    <row r="17" spans="1:8">
      <c r="A17" s="19" t="s">
        <v>62</v>
      </c>
      <c r="B17" s="12">
        <v>141</v>
      </c>
      <c r="C17" s="13">
        <v>44536</v>
      </c>
      <c r="D17" s="13">
        <v>44551</v>
      </c>
      <c r="E17" s="13"/>
      <c r="F17" s="13"/>
      <c r="G17" s="1">
        <f t="shared" si="0"/>
        <v>15</v>
      </c>
      <c r="H17" s="12">
        <f t="shared" si="1"/>
        <v>2115</v>
      </c>
    </row>
    <row r="18" spans="1:8">
      <c r="A18" s="19" t="s">
        <v>63</v>
      </c>
      <c r="B18" s="12">
        <v>180</v>
      </c>
      <c r="C18" s="13">
        <v>44539</v>
      </c>
      <c r="D18" s="13">
        <v>44551</v>
      </c>
      <c r="E18" s="13"/>
      <c r="F18" s="13"/>
      <c r="G18" s="1">
        <f t="shared" si="0"/>
        <v>12</v>
      </c>
      <c r="H18" s="12">
        <f t="shared" si="1"/>
        <v>2160</v>
      </c>
    </row>
    <row r="19" spans="1:8">
      <c r="A19" s="19" t="s">
        <v>64</v>
      </c>
      <c r="B19" s="12">
        <v>100</v>
      </c>
      <c r="C19" s="13">
        <v>44546</v>
      </c>
      <c r="D19" s="13">
        <v>44551</v>
      </c>
      <c r="E19" s="13"/>
      <c r="F19" s="13"/>
      <c r="G19" s="1">
        <f t="shared" si="0"/>
        <v>5</v>
      </c>
      <c r="H19" s="12">
        <f t="shared" si="1"/>
        <v>500</v>
      </c>
    </row>
    <row r="20" spans="1:8">
      <c r="A20" s="19" t="s">
        <v>65</v>
      </c>
      <c r="B20" s="12">
        <v>361.56</v>
      </c>
      <c r="C20" s="13">
        <v>44546</v>
      </c>
      <c r="D20" s="13">
        <v>44551</v>
      </c>
      <c r="E20" s="13"/>
      <c r="F20" s="13"/>
      <c r="G20" s="1">
        <f t="shared" si="0"/>
        <v>5</v>
      </c>
      <c r="H20" s="12">
        <f t="shared" si="1"/>
        <v>1807.8</v>
      </c>
    </row>
    <row r="21" spans="1:8">
      <c r="A21" s="19" t="s">
        <v>66</v>
      </c>
      <c r="B21" s="12">
        <v>4960</v>
      </c>
      <c r="C21" s="13">
        <v>44547</v>
      </c>
      <c r="D21" s="13">
        <v>44551</v>
      </c>
      <c r="E21" s="13"/>
      <c r="F21" s="13"/>
      <c r="G21" s="1">
        <f t="shared" si="0"/>
        <v>4</v>
      </c>
      <c r="H21" s="12">
        <f t="shared" si="1"/>
        <v>19840</v>
      </c>
    </row>
    <row r="22" spans="1:8">
      <c r="A22" s="19" t="s">
        <v>67</v>
      </c>
      <c r="B22" s="12">
        <v>325.27</v>
      </c>
      <c r="C22" s="13">
        <v>44546</v>
      </c>
      <c r="D22" s="13">
        <v>44551</v>
      </c>
      <c r="E22" s="13"/>
      <c r="F22" s="13"/>
      <c r="G22" s="1">
        <f t="shared" si="0"/>
        <v>5</v>
      </c>
      <c r="H22" s="12">
        <f t="shared" si="1"/>
        <v>1626.35</v>
      </c>
    </row>
    <row r="23" spans="1:8">
      <c r="A23" s="19" t="s">
        <v>68</v>
      </c>
      <c r="B23" s="12">
        <v>1082.73</v>
      </c>
      <c r="C23" s="13">
        <v>44566</v>
      </c>
      <c r="D23" s="13">
        <v>44551</v>
      </c>
      <c r="E23" s="13"/>
      <c r="F23" s="13"/>
      <c r="G23" s="1">
        <f t="shared" si="0"/>
        <v>-15</v>
      </c>
      <c r="H23" s="12">
        <f t="shared" si="1"/>
        <v>-16240.95</v>
      </c>
    </row>
    <row r="24" spans="1:8">
      <c r="A24" s="19" t="s">
        <v>69</v>
      </c>
      <c r="B24" s="12">
        <v>729</v>
      </c>
      <c r="C24" s="13">
        <v>44504</v>
      </c>
      <c r="D24" s="13">
        <v>44551</v>
      </c>
      <c r="E24" s="13"/>
      <c r="F24" s="13"/>
      <c r="G24" s="1">
        <f t="shared" si="0"/>
        <v>47</v>
      </c>
      <c r="H24" s="12">
        <f t="shared" si="1"/>
        <v>34263</v>
      </c>
    </row>
    <row r="25" spans="1:8">
      <c r="A25" s="19" t="s">
        <v>70</v>
      </c>
      <c r="B25" s="12">
        <v>1100</v>
      </c>
      <c r="C25" s="13">
        <v>44581</v>
      </c>
      <c r="D25" s="13">
        <v>44551</v>
      </c>
      <c r="E25" s="13"/>
      <c r="F25" s="13"/>
      <c r="G25" s="1">
        <f t="shared" si="0"/>
        <v>-30</v>
      </c>
      <c r="H25" s="12">
        <f t="shared" si="1"/>
        <v>-33000</v>
      </c>
    </row>
    <row r="26" spans="1:8">
      <c r="A26" s="19" t="s">
        <v>71</v>
      </c>
      <c r="B26" s="12">
        <v>162</v>
      </c>
      <c r="C26" s="13">
        <v>44581</v>
      </c>
      <c r="D26" s="13">
        <v>44551</v>
      </c>
      <c r="E26" s="13"/>
      <c r="F26" s="13"/>
      <c r="G26" s="1">
        <f t="shared" si="0"/>
        <v>-30</v>
      </c>
      <c r="H26" s="12">
        <f t="shared" si="1"/>
        <v>-4860</v>
      </c>
    </row>
    <row r="27" spans="1:8">
      <c r="A27" s="19" t="s">
        <v>72</v>
      </c>
      <c r="B27" s="12">
        <v>248</v>
      </c>
      <c r="C27" s="13">
        <v>44574</v>
      </c>
      <c r="D27" s="13">
        <v>44551</v>
      </c>
      <c r="E27" s="13"/>
      <c r="F27" s="13"/>
      <c r="G27" s="1">
        <f t="shared" si="0"/>
        <v>-23</v>
      </c>
      <c r="H27" s="12">
        <f t="shared" si="1"/>
        <v>-5704</v>
      </c>
    </row>
    <row r="28" spans="1:8">
      <c r="A28" s="19" t="s">
        <v>73</v>
      </c>
      <c r="B28" s="12">
        <v>450.27</v>
      </c>
      <c r="C28" s="13">
        <v>44577</v>
      </c>
      <c r="D28" s="13">
        <v>44551</v>
      </c>
      <c r="E28" s="13"/>
      <c r="F28" s="13"/>
      <c r="G28" s="1">
        <f t="shared" si="0"/>
        <v>-26</v>
      </c>
      <c r="H28" s="12">
        <f t="shared" si="1"/>
        <v>-11707.02</v>
      </c>
    </row>
    <row r="29" spans="1:8">
      <c r="A29" s="19" t="s">
        <v>73</v>
      </c>
      <c r="B29" s="12">
        <v>127</v>
      </c>
      <c r="C29" s="13">
        <v>44577</v>
      </c>
      <c r="D29" s="13">
        <v>44551</v>
      </c>
      <c r="E29" s="13"/>
      <c r="F29" s="13"/>
      <c r="G29" s="1">
        <f t="shared" si="0"/>
        <v>-26</v>
      </c>
      <c r="H29" s="12">
        <f t="shared" si="1"/>
        <v>-3302</v>
      </c>
    </row>
    <row r="30" spans="1:8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2022-01-25T07:20:56Z</dcterms:modified>
</cp:coreProperties>
</file>